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or" state="visible" r:id="rId4"/>
  </sheets>
  <calcPr calcId="171027"/>
</workbook>
</file>

<file path=xl/sharedStrings.xml><?xml version="1.0" encoding="utf-8"?>
<sst xmlns="http://schemas.openxmlformats.org/spreadsheetml/2006/main" count="51" uniqueCount="41">
  <si>
    <t>Population Forecasting (30-year design horizon)</t>
  </si>
  <si>
    <t>Project the base-year population to the design year using all 4 CPHEEO methods. Use the highest rational forecast (typically geometric for growing cities, logistic for saturating metros).</t>
  </si>
  <si>
    <t>Generated by InfraLens · https://infralens.in/cpheeo · Based on CPHEEO Manual on Water Supply &amp; Treatment (Govt of India, MoHUA)</t>
  </si>
  <si>
    <t>INPUTS</t>
  </si>
  <si>
    <t>VALUE</t>
  </si>
  <si>
    <t>UNIT</t>
  </si>
  <si>
    <t>HELP</t>
  </si>
  <si>
    <t>Base-year population</t>
  </si>
  <si>
    <t>persons</t>
  </si>
  <si>
    <t>Average decadal increase</t>
  </si>
  <si>
    <t>From past census data</t>
  </si>
  <si>
    <t>Average increment of increase</t>
  </si>
  <si>
    <t>For incremental method; set 0 if unknown</t>
  </si>
  <si>
    <t>Decadal growth rate</t>
  </si>
  <si>
    <t>%</t>
  </si>
  <si>
    <t>Decades to forecast</t>
  </si>
  <si>
    <t>decades</t>
  </si>
  <si>
    <t>3 decades = 30-year design period</t>
  </si>
  <si>
    <t>Saturation population (logistic)</t>
  </si>
  <si>
    <t>City's ultimate saturation based on land area × density</t>
  </si>
  <si>
    <t>OUTPUTS</t>
  </si>
  <si>
    <t>FORMULA / NOTE</t>
  </si>
  <si>
    <t>Arithmetical forecast</t>
  </si>
  <si>
    <t>P = P₀ + n × X</t>
  </si>
  <si>
    <t>Geometric forecast</t>
  </si>
  <si>
    <t>P = P₀ × (1 + r/100)^n</t>
  </si>
  <si>
    <t>Incremental forecast</t>
  </si>
  <si>
    <t>P = P₀ + n × X + n(n+1)/2 × Y</t>
  </si>
  <si>
    <t>Logistic forecast</t>
  </si>
  <si>
    <t>P = Ps / (1 + m × e^(-k × n))  (m, k from past data)  ·  Simplified: uses m = 1, k = 0.3 typical</t>
  </si>
  <si>
    <t>Design population (highest rational)</t>
  </si>
  <si>
    <t>max of the 4 methods</t>
  </si>
  <si>
    <t>CPHEEO REFERENCE VALUES</t>
  </si>
  <si>
    <t>STANDARD</t>
  </si>
  <si>
    <t>Design horizon</t>
  </si>
  <si>
    <t>30 years (3 decades)</t>
  </si>
  <si>
    <t>Reassessment interval</t>
  </si>
  <si>
    <t>10 years</t>
  </si>
  <si>
    <t>Method selection</t>
  </si>
  <si>
    <t>Growing cities → geometric · Saturating metros → logistic</t>
  </si>
  <si>
    <t>Change the yellow INPUT cells — outputs recompute automatically. Formulas are live.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</si>
</sst>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1A5A7A"/>
      <sz val="14"/>
    </font>
    <font>
      <i/>
      <color rgb="FF4B5563"/>
      <sz val="10"/>
    </font>
    <font>
      <i/>
      <color rgb="FF9CA3AF"/>
      <sz val="9"/>
    </font>
    <font>
      <b/>
      <color rgb="FFFFFFFF"/>
      <sz val="11"/>
    </font>
    <font>
      <b/>
      <sz val="11"/>
      <name val="Consolas"/>
    </font>
    <font>
      <color rgb="FF6B7280"/>
      <sz val="10"/>
    </font>
    <font>
      <b/>
      <color rgb="FF111827"/>
      <sz val="11"/>
      <name val="Consolas"/>
    </font>
    <font>
      <b/>
      <sz val="10"/>
    </font>
  </fonts>
  <fills count="6">
    <fill>
      <patternFill patternType="none"/>
    </fill>
    <fill>
      <patternFill patternType="gray125"/>
    </fill>
    <fill>
      <patternFill patternType="solid">
        <fgColor rgb="FF3F7D9C"/>
      </patternFill>
    </fill>
    <fill>
      <patternFill patternType="solid">
        <fgColor rgb="FFFFF9E6"/>
      </patternFill>
    </fill>
    <fill>
      <patternFill patternType="solid">
        <fgColor rgb="FFFAFAFA"/>
      </patternFill>
    </fill>
    <fill>
      <patternFill patternType="solid">
        <fgColor rgb="FFE8F0F5"/>
      </patternFill>
    </fill>
  </fills>
  <borders count="3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ck">
        <color rgb="FF3F7D9C"/>
      </left>
      <right style="thin">
        <color rgb="FFC5D5DF"/>
      </right>
      <top style="thin">
        <color rgb="FFC5D5DF"/>
      </top>
      <bottom style="thin">
        <color rgb="FFC5D5DF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3" fontId="7" fillId="4" borderId="2" xfId="0" applyNumberFormat="1" applyFont="1" applyFill="1" applyBorder="1" applyAlignment="1">
      <alignment horizontal="right"/>
    </xf>
    <xf numFmtId="0" fontId="6" fillId="0" borderId="0" xfId="0" applyFont="1"/>
    <xf numFmtId="0" fontId="8" fillId="5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F7D9C"/>
  </sheetPr>
  <dimension ref="A1:D25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45" customWidth="1"/>
    <col min="2" max="2" width="22" customWidth="1"/>
    <col min="3" max="3" width="10" customWidth="1"/>
    <col min="4" max="4" width="50" customWidth="1"/>
  </cols>
  <sheetData>
    <row r="1" ht="22" customHeight="1" spans="1:4" x14ac:dyDescent="0.25">
      <c r="A1" s="1" t="s">
        <v>0</v>
      </c>
      <c r="B1" s="1"/>
      <c r="C1" s="1"/>
      <c r="D1" s="1"/>
    </row>
    <row r="2" ht="34" customHeight="1" spans="1:4" x14ac:dyDescent="0.25">
      <c r="A2" s="2" t="s">
        <v>1</v>
      </c>
      <c r="B2" s="2"/>
      <c r="C2" s="2"/>
      <c r="D2" s="2"/>
    </row>
    <row r="3" spans="1:4" x14ac:dyDescent="0.25">
      <c r="A3" s="3" t="s">
        <v>2</v>
      </c>
      <c r="B3" s="3"/>
      <c r="C3" s="3"/>
      <c r="D3" s="3"/>
    </row>
    <row r="5" spans="1:4" x14ac:dyDescent="0.25">
      <c r="A5" s="4" t="s">
        <v>3</v>
      </c>
      <c r="B5" s="5" t="s">
        <v>4</v>
      </c>
      <c r="C5" s="5" t="s">
        <v>5</v>
      </c>
      <c r="D5" s="4" t="s">
        <v>6</v>
      </c>
    </row>
    <row r="6" spans="1:3" x14ac:dyDescent="0.25">
      <c r="A6" t="s">
        <v>7</v>
      </c>
      <c r="B6" s="6">
        <v>50000</v>
      </c>
      <c r="C6" s="7" t="s">
        <v>8</v>
      </c>
    </row>
    <row r="7" spans="1:4" x14ac:dyDescent="0.25">
      <c r="A7" t="s">
        <v>9</v>
      </c>
      <c r="B7" s="6">
        <v>12000</v>
      </c>
      <c r="C7" s="7" t="s">
        <v>8</v>
      </c>
      <c r="D7" s="8" t="s">
        <v>10</v>
      </c>
    </row>
    <row r="8" spans="1:4" x14ac:dyDescent="0.25">
      <c r="A8" t="s">
        <v>11</v>
      </c>
      <c r="B8" s="6">
        <v>2000</v>
      </c>
      <c r="C8" s="7" t="s">
        <v>8</v>
      </c>
      <c r="D8" s="8" t="s">
        <v>12</v>
      </c>
    </row>
    <row r="9" spans="1:3" x14ac:dyDescent="0.25">
      <c r="A9" t="s">
        <v>13</v>
      </c>
      <c r="B9" s="6">
        <v>25</v>
      </c>
      <c r="C9" s="7" t="s">
        <v>14</v>
      </c>
    </row>
    <row r="10" spans="1:4" x14ac:dyDescent="0.25">
      <c r="A10" t="s">
        <v>15</v>
      </c>
      <c r="B10" s="6">
        <v>3</v>
      </c>
      <c r="C10" s="7" t="s">
        <v>16</v>
      </c>
      <c r="D10" s="8" t="s">
        <v>17</v>
      </c>
    </row>
    <row r="11" spans="1:4" x14ac:dyDescent="0.25">
      <c r="A11" t="s">
        <v>18</v>
      </c>
      <c r="B11" s="6">
        <v>200000</v>
      </c>
      <c r="C11" s="7" t="s">
        <v>8</v>
      </c>
      <c r="D11" s="8" t="s">
        <v>19</v>
      </c>
    </row>
    <row r="13" spans="1:4" x14ac:dyDescent="0.25">
      <c r="A13" s="4" t="s">
        <v>20</v>
      </c>
      <c r="B13" s="5" t="s">
        <v>4</v>
      </c>
      <c r="C13" s="5" t="s">
        <v>5</v>
      </c>
      <c r="D13" s="4" t="s">
        <v>21</v>
      </c>
    </row>
    <row r="14" spans="1:4" x14ac:dyDescent="0.25">
      <c r="A14" t="s">
        <v>22</v>
      </c>
      <c r="B14" s="9">
        <f>B6+B10*B7</f>
      </c>
      <c r="C14" s="7" t="s">
        <v>8</v>
      </c>
      <c r="D14" s="8" t="s">
        <v>23</v>
      </c>
    </row>
    <row r="15" spans="1:4" x14ac:dyDescent="0.25">
      <c r="A15" t="s">
        <v>24</v>
      </c>
      <c r="B15" s="9">
        <f>B6*(1+B9/100)^B10</f>
      </c>
      <c r="C15" s="7" t="s">
        <v>8</v>
      </c>
      <c r="D15" s="8" t="s">
        <v>25</v>
      </c>
    </row>
    <row r="16" spans="1:4" x14ac:dyDescent="0.25">
      <c r="A16" t="s">
        <v>26</v>
      </c>
      <c r="B16" s="9">
        <f>B6+B10*B7+(B10*(B10+1)/2)*B8</f>
      </c>
      <c r="C16" s="7" t="s">
        <v>8</v>
      </c>
      <c r="D16" s="8" t="s">
        <v>27</v>
      </c>
    </row>
    <row r="17" spans="1:4" x14ac:dyDescent="0.25">
      <c r="A17" t="s">
        <v>28</v>
      </c>
      <c r="B17" s="9">
        <f>B11/(1+1*EXP(-0.3*B10))</f>
      </c>
      <c r="C17" s="7" t="s">
        <v>8</v>
      </c>
      <c r="D17" s="8" t="s">
        <v>29</v>
      </c>
    </row>
    <row r="18" spans="1:4" x14ac:dyDescent="0.25">
      <c r="A18" t="s">
        <v>30</v>
      </c>
      <c r="B18" s="9">
        <f>MAX(B6+B10*B7,B6*(1+B9/100)^B10,B6+B10*B7+(B10*(B10+1)/2)*B8,B11/(1+1*EXP(-0.3*B10)))</f>
      </c>
      <c r="C18" s="7" t="s">
        <v>8</v>
      </c>
      <c r="D18" s="8" t="s">
        <v>31</v>
      </c>
    </row>
    <row r="20" spans="1:4" x14ac:dyDescent="0.25">
      <c r="A20" s="4" t="s">
        <v>32</v>
      </c>
      <c r="B20" s="4" t="s">
        <v>33</v>
      </c>
      <c r="C20" s="4"/>
      <c r="D20" s="4"/>
    </row>
    <row r="21" spans="1:4" x14ac:dyDescent="0.25">
      <c r="A21" s="10" t="s">
        <v>34</v>
      </c>
      <c r="B21" s="11" t="s">
        <v>35</v>
      </c>
      <c r="C21" s="11"/>
      <c r="D21" s="11"/>
    </row>
    <row r="22" spans="1:4" x14ac:dyDescent="0.25">
      <c r="A22" s="10" t="s">
        <v>36</v>
      </c>
      <c r="B22" s="11" t="s">
        <v>37</v>
      </c>
      <c r="C22" s="11"/>
      <c r="D22" s="11"/>
    </row>
    <row r="23" spans="1:4" x14ac:dyDescent="0.25">
      <c r="A23" s="10" t="s">
        <v>38</v>
      </c>
      <c r="B23" s="11" t="s">
        <v>39</v>
      </c>
      <c r="C23" s="11"/>
      <c r="D23" s="11"/>
    </row>
    <row r="25" spans="1:4" x14ac:dyDescent="0.25">
      <c r="A25" s="12" t="s">
        <v>40</v>
      </c>
      <c r="B25" s="12"/>
      <c r="C25" s="12"/>
      <c r="D25" s="12"/>
    </row>
  </sheetData>
  <mergeCells count="8">
    <mergeCell ref="A1:D1"/>
    <mergeCell ref="A2:D2"/>
    <mergeCell ref="A3:D3"/>
    <mergeCell ref="B20:D20"/>
    <mergeCell ref="B21:D21"/>
    <mergeCell ref="B22:D22"/>
    <mergeCell ref="B23:D23"/>
    <mergeCell ref="A25:D2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InfraLens</dc:creator>
  <dc:title/>
  <dc:subject/>
  <dc:description/>
  <cp:keywords/>
  <cp:category/>
  <cp:lastModifiedBy>Unknown</cp:lastModifiedBy>
  <dcterms:created xsi:type="dcterms:W3CDTF">2026-04-20T12:01:58Z</dcterms:created>
  <dcterms:modified xsi:type="dcterms:W3CDTF">2026-04-20T12:01:58Z</dcterms:modified>
</cp:coreProperties>
</file>